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Повтор реагентов и ИМН" sheetId="2" r:id="rId1"/>
  </sheets>
  <calcPr calcId="162913" refMode="R1C1"/>
</workbook>
</file>

<file path=xl/calcChain.xml><?xml version="1.0" encoding="utf-8"?>
<calcChain xmlns="http://schemas.openxmlformats.org/spreadsheetml/2006/main">
  <c r="G91" i="2" l="1"/>
  <c r="G90" i="2"/>
  <c r="G89" i="2"/>
  <c r="G88" i="2"/>
  <c r="G87" i="2"/>
  <c r="G86" i="2"/>
  <c r="G85" i="2"/>
  <c r="G84" i="2"/>
  <c r="G83" i="2"/>
  <c r="G82" i="2"/>
  <c r="G81" i="2"/>
  <c r="G92" i="2" s="1"/>
  <c r="G32" i="2" l="1"/>
  <c r="G77" i="2"/>
  <c r="G76" i="2"/>
  <c r="G75" i="2"/>
  <c r="G74" i="2"/>
  <c r="G73" i="2"/>
  <c r="G72" i="2"/>
  <c r="G71" i="2"/>
  <c r="G70" i="2"/>
  <c r="G69" i="2"/>
  <c r="G68" i="2"/>
  <c r="G67" i="2"/>
  <c r="G66" i="2"/>
  <c r="G63" i="2"/>
  <c r="G62" i="2"/>
  <c r="G61" i="2"/>
  <c r="G60" i="2"/>
  <c r="G59" i="2"/>
  <c r="G58" i="2"/>
  <c r="G57" i="2"/>
  <c r="G56" i="2"/>
  <c r="G55" i="2"/>
  <c r="G51" i="2"/>
  <c r="G50" i="2"/>
  <c r="G49" i="2"/>
  <c r="G48" i="2"/>
  <c r="G47" i="2"/>
  <c r="G46" i="2"/>
  <c r="G43" i="2"/>
  <c r="G42" i="2"/>
  <c r="G41" i="2"/>
  <c r="G40" i="2"/>
  <c r="G37" i="2"/>
  <c r="G36" i="2"/>
  <c r="G35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3" i="2"/>
  <c r="G12" i="2"/>
  <c r="G11" i="2"/>
  <c r="G10" i="2"/>
  <c r="G52" i="2" l="1"/>
  <c r="G64" i="2"/>
  <c r="G78" i="2"/>
  <c r="G33" i="2"/>
  <c r="G38" i="2"/>
  <c r="G14" i="2"/>
  <c r="G44" i="2"/>
  <c r="G53" i="2" l="1"/>
  <c r="G79" i="2"/>
</calcChain>
</file>

<file path=xl/sharedStrings.xml><?xml version="1.0" encoding="utf-8"?>
<sst xmlns="http://schemas.openxmlformats.org/spreadsheetml/2006/main" count="500" uniqueCount="154">
  <si>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</si>
  <si>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</si>
  <si>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</si>
  <si>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</si>
  <si>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</si>
  <si>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</si>
  <si>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</si>
  <si>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</si>
  <si>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</si>
  <si>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</si>
  <si>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</si>
  <si>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</si>
  <si>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</si>
  <si>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</si>
  <si>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</si>
  <si>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Итого:</t>
  </si>
  <si>
    <t>ТО, Г.Туркестан ул.Нышанова 18/А</t>
  </si>
  <si>
    <t>до склада заказчика 30 дней после заявки</t>
  </si>
  <si>
    <t>шт</t>
  </si>
  <si>
    <t>Клинико - диагностическая лаборатория</t>
  </si>
  <si>
    <t xml:space="preserve">   Заявка  на анализатор  Акросс  2022г     </t>
  </si>
  <si>
    <t>Стандартные эритроциты Акросс для скрининга антителл 820105</t>
  </si>
  <si>
    <t>Раствор низкой ионной силы Across 1*100 мл 830100</t>
  </si>
  <si>
    <t>Гелевая карта для проведения прямой и непрямой   пробы  Кумбса 810215</t>
  </si>
  <si>
    <t>Гелевая карта для проведения прямой и непрямой пробы Кумбса 810213</t>
  </si>
  <si>
    <t>уп</t>
  </si>
  <si>
    <t>фл</t>
  </si>
  <si>
    <t xml:space="preserve"> Заявка  на анализатор   DIRUI CS-T240 CS  2022г       (годовой)</t>
  </si>
  <si>
    <t>DIRU -Аланамитрансфераза ALT Kinetic 3000390</t>
  </si>
  <si>
    <t>DIRU - Аспартатаминотрансфераза AST Kinetic 3000410</t>
  </si>
  <si>
    <t>DIRUI CS-T240 CS Общий белок Total protein 3002384</t>
  </si>
  <si>
    <t>DIRU - Альбумин ALB END POINT 3002386</t>
  </si>
  <si>
    <t>DIRUI CS-T240 CS Общий билирубин Total bilirubin TB END POINT</t>
  </si>
  <si>
    <t>DIRUI CS-T240 CS Прямой билирубин Direct Bilirubin DB END POINT 3000500</t>
  </si>
  <si>
    <t>DIRUI CS-T240 CS Глюкоза Оксидаза GLU-OX END POINT 3000600</t>
  </si>
  <si>
    <t>DIRUI CS-T240 CS Мочевина UREA/BUN KINETIC 3002387</t>
  </si>
  <si>
    <t>DIRUI CS-T240 CS Антибактериальный безфосфорный детергент</t>
  </si>
  <si>
    <t>DIRUI CS-T240 CS Щелочной детергент</t>
  </si>
  <si>
    <t>DIRUI CS-T240 Магний Mg-XB END POINT 3000866</t>
  </si>
  <si>
    <t>DIRUI CS-T240 Железо Fe XB END POINT 3002857</t>
  </si>
  <si>
    <t>DIRUI CS-T240 Креатинин CRE Ref code-232012202004 SAP code-3000654</t>
  </si>
  <si>
    <t>Мультикалибратор  5мл *4 3001833</t>
  </si>
  <si>
    <t>Мультиконтроль Уровень 1 5мл*4 3001276</t>
  </si>
  <si>
    <t>Мультиконтроль Уровень 2  5мл *4 3001277</t>
  </si>
  <si>
    <t>Мультиконтроль Уровень 2 5мл *4 3001277</t>
  </si>
  <si>
    <t>DIRUI CS-T240 Щелочная фосфатаза ALP</t>
  </si>
  <si>
    <t xml:space="preserve">    Заявка  на анализатор DIRUI  H-500   2022 годовой</t>
  </si>
  <si>
    <t>Тест полоски DIRUI  H13Gr  №100 тест</t>
  </si>
  <si>
    <t>Контроль мочи (положительный)  «+» Urinalysis Control (Positive)</t>
  </si>
  <si>
    <t>Контроль мочи (oтрицательный)    «+» Urinalysis Control (Negative)</t>
  </si>
  <si>
    <t>Заявка  на  2022 годовой     КДЛ</t>
  </si>
  <si>
    <t>Наконечник 100-1000мкл   №1000</t>
  </si>
  <si>
    <r>
      <t>Наконечник 100-1000мкл   №1000</t>
    </r>
    <r>
      <rPr>
        <sz val="11"/>
        <color rgb="FF01011B"/>
        <rFont val="Times New Roman"/>
        <family val="1"/>
        <charset val="204"/>
      </rPr>
      <t>Наконечники без фильтра Наконечники 1000 мкл без фильтра, стерильные, сертифицированные на отсутствие ДНКаз, РНКаз, эндотоксинов. Объём: 1000 мкл. Материал: полипропилен. Упаковка: 1000 шт. Цвет кодировки: прозрачный. Наконечник полимерный подходит для большинства современных дозаторов марок Biohit, Ленпипет, Finpipette, Gilson, Eppendorf, Socorex. Специальные наконечники для дозаторов предназначены для упрощения процедур разделения и дозирования различных жидкостей и веществ.</t>
    </r>
  </si>
  <si>
    <t xml:space="preserve">Сульфасалициловая кислота - белый кристаллический порошок; </t>
  </si>
  <si>
    <r>
      <t>Сульфасалициловая кислота</t>
    </r>
    <r>
      <rPr>
        <sz val="11"/>
        <color rgb="FF01011B"/>
        <rFont val="Times New Roman"/>
        <family val="1"/>
        <charset val="204"/>
      </rPr>
      <t xml:space="preserve"> - белый кристаллический порошок;  как реагент для обнаружения и разделения ионов Fe, A1, Be, Hg, Ti, Zr, Tl, U и др. , для определения Fe в сплавах, алюминии и других объектах.</t>
    </r>
  </si>
  <si>
    <t xml:space="preserve">  Кювета АЕ -30№44-110-3  </t>
  </si>
  <si>
    <t>Кювета АЕ -30№44-110-3</t>
  </si>
  <si>
    <t xml:space="preserve">Масло иммерсионное.      </t>
  </si>
  <si>
    <r>
      <t>Масло иммерсионное.</t>
    </r>
    <r>
      <rPr>
        <sz val="11"/>
        <color rgb="FF01011B"/>
        <rFont val="Times New Roman"/>
        <family val="1"/>
        <charset val="204"/>
      </rPr>
      <t xml:space="preserve">                            Масло иммерсионное используется в качестве иммерсионной жидкости при работе с апохроматическими и ахроматическими объективами микроскопов всех видов, кроме люминесцентных, в видимой области спектра</t>
    </r>
  </si>
  <si>
    <t>Всего:</t>
  </si>
  <si>
    <t>Заявка  на  реактив          2022г       (годовой)   КДЛ</t>
  </si>
  <si>
    <t>Цоликлоны Анти АВ Медиклон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</si>
  <si>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</si>
  <si>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 xml:space="preserve">Цоликлоны Анти АВ Гематолог 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</si>
  <si>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</si>
  <si>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Гематолог</t>
  </si>
  <si>
    <t>Цоликлоны Анти А ГематологАнтитела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</si>
  <si>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Медиклон</t>
  </si>
  <si>
    <t>Цоликлоны Анти А МедиклонАнтитела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</si>
  <si>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>Цоликлоны Анти В Гематолог</t>
  </si>
  <si>
    <t>Цоликлоны Анти В ГематологАнтитела диагностические моноклональные Анти-А, Анти-в, Анти-АВ для определения групп крови человека системы АВО.  Цоликлон анти «В»Эритротест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</si>
  <si>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В Медиклон</t>
  </si>
  <si>
    <t>Цоликлоны Анти В Медиклон Антитела диагностические моноклональные Анти А, Анти В,Анти АВ для определения групп крови человека системы АВО. Цоликлон анти "В" 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 « Медиклон» г.Москва</t>
  </si>
  <si>
    <t xml:space="preserve">Всего: </t>
  </si>
  <si>
    <t>Всего итого Клинико-диагностическая  лаборатория:</t>
  </si>
  <si>
    <t>Бактериологическая лаборатория</t>
  </si>
  <si>
    <t xml:space="preserve"> уп.</t>
  </si>
  <si>
    <t>Питательная  среда №2  ГРМ (Сабуро)  О40-К</t>
  </si>
  <si>
    <t>Набор реагентов для контроля микробной  загрязненности (для  выращивания  грибов) ( в 1 фл.-  250   гр)</t>
  </si>
  <si>
    <t>кг</t>
  </si>
  <si>
    <t>Диски с клавамом  30 мкг  1 фл.- №100  010119</t>
  </si>
  <si>
    <t>Диски с клавам  30 мкг  1 фл.- №100</t>
  </si>
  <si>
    <t xml:space="preserve">Стафилококкагар  «питательная  среда   О29-К </t>
  </si>
  <si>
    <t>для  выделения   стафилококков  сухая»  1 фл.- 250 гр.</t>
  </si>
  <si>
    <t xml:space="preserve"> кг</t>
  </si>
  <si>
    <t>Питательная среда  О94-К</t>
  </si>
  <si>
    <t xml:space="preserve"> для определения чувствительности  к антибак.препаратам сухая  1 фл.- 250гр.</t>
  </si>
  <si>
    <t>CHROMagar  Orientation ( 1 уп..на- 5  литров)     RT412</t>
  </si>
  <si>
    <t>CHROMagar  Orientation ( 1 уп..на- 5  литров)</t>
  </si>
  <si>
    <t xml:space="preserve"> уп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</si>
  <si>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</si>
  <si>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</si>
  <si>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уп.</t>
  </si>
  <si>
    <t>Манноза в 1 фл.флакон  -  250   гр.   О189</t>
  </si>
  <si>
    <t>Манноза в 1 фл.флакон  -  250   гр.</t>
  </si>
  <si>
    <t>Галактоза в 1 фл.флакон  -  250   гр.</t>
  </si>
  <si>
    <t>в 1 фл.флакон  -  250   гр.</t>
  </si>
  <si>
    <t>кг.</t>
  </si>
  <si>
    <t>Трегалоза в 1 фл.флакон  -  250   гр.</t>
  </si>
  <si>
    <t>1 фл.флакон  -  250   гр.</t>
  </si>
  <si>
    <t>Итого :</t>
  </si>
  <si>
    <t>Заявка на  лабораторную посуду и зонды  для бактериологической лаборатории (на 2022 год)</t>
  </si>
  <si>
    <t>Тампоны для  взятия  смывов 26071</t>
  </si>
  <si>
    <t>для  взятия  смывов и мазков  транпортировочной пробирке 12х150 пластик с древесным  углем.  В 1уп. - 100шт.</t>
  </si>
  <si>
    <t xml:space="preserve">Штативы алюминиевые </t>
  </si>
  <si>
    <t>для пробирок  210х125х94 на 40 гнезд  18мм</t>
  </si>
  <si>
    <t xml:space="preserve">Панели брейкпойнт комбинированные   B1016-162 </t>
  </si>
  <si>
    <t>комбинированные для идентификации и определения чувствительности к антибиотикам грамотрицательных микроорганизмов, тип 46 (NEG BP COMBO 46), 20 плашек/уп</t>
  </si>
  <si>
    <t>Панели брейкпойнт комбинированные   B1016-138</t>
  </si>
  <si>
    <t xml:space="preserve"> для идентификации и определения чувствительности к антибиотикам грамположительных микроорганизмов, тип 28 ( уп. 20 шт)</t>
  </si>
  <si>
    <t>Реагент Ковача, 250 мл (Kovac’s Reagent, 250 mL),   B1015-41</t>
  </si>
  <si>
    <t>Реагент Ковача, 250 мл (Kovac’s Reagent, 250 mL),</t>
  </si>
  <si>
    <t>фл.</t>
  </si>
  <si>
    <t>Диметил-Альфанафтиламин 0.5 %, 250 мл (0.5% N,N-Dimethyl-alpha-naphthylamine, 250 mL)   B1015-45</t>
  </si>
  <si>
    <t>Диметил-Альфанафтиламин 0.5 %, 250 мл (0.5% N,N-Dimethyl-alpha-naphthylamine, 250 mL)</t>
  </si>
  <si>
    <t>Насадки для переноса суспензии для обычных панелей (Inoculator-D Set), 240 шт/уп   B1013-4</t>
  </si>
  <si>
    <t>для обычных панелей (Inoculator-D Set), 240 шт/уп</t>
  </si>
  <si>
    <t>Гидроксид Калия, 250 мл (40% Potassium Hydroxide, 250 mL)   B1015-43</t>
  </si>
  <si>
    <t>Гидроксид Калия, 250 мл (40% Potassium Hydroxide, 250 mL)</t>
  </si>
  <si>
    <t>Сульфаниловая кислота, 250 мл (0.8% Sulfanilic Acid, 250 mL)  B1015-44</t>
  </si>
  <si>
    <t>Сульфаниловая кислота, 250 мл (0.8% Sulfanilic Acid, 250 mL)</t>
  </si>
  <si>
    <t xml:space="preserve">Пептидаза, 30 мл (Peptidase, 30 mL  (для грамположительных микроорганизмов )  B1012-30В  </t>
  </si>
  <si>
    <t>Пептидаза, 30 мл (Peptidase, 30 mL  (для грамположительных микроорганизмов)</t>
  </si>
  <si>
    <t>Хлорид железа 10%, 250 мл (10% Ferric Chloride, 250 mL)   B1015-48</t>
  </si>
  <si>
    <t>Хлорид железа 10%, 250 мл (10% Ferric Chloride, 250 mL)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</si>
  <si>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</si>
  <si>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</si>
  <si>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>Всего Итого по Баклаборатории:</t>
  </si>
  <si>
    <t>Руководитель:</t>
  </si>
  <si>
    <t>к документации.</t>
  </si>
  <si>
    <t>Изделия медицинского назначения</t>
  </si>
  <si>
    <t>Стаканчик для ингалятора</t>
  </si>
  <si>
    <t>Шланг воздушный для ингалятора</t>
  </si>
  <si>
    <t>Стетоскоп</t>
  </si>
  <si>
    <t xml:space="preserve">Азопирамовая проба </t>
  </si>
  <si>
    <t>Рентгенозащитный халат</t>
  </si>
  <si>
    <t>Стаканчик для аппарата Боброва</t>
  </si>
  <si>
    <t>Фонендоскоп</t>
  </si>
  <si>
    <t>Сантиметр</t>
  </si>
  <si>
    <t>Контейнер лабораторный для взятия проб 1000мм с крышкой</t>
  </si>
  <si>
    <t>Аспиратор неонатальный мекониальный ASP</t>
  </si>
  <si>
    <t xml:space="preserve">Стаканчик для ингалятора </t>
  </si>
  <si>
    <t>деревянный акушерский. Предназначен для прослушивания сердцебиения плода у беременных женщин. Стетоскоп акушерский выполнен из твердых пород дерева. Имеет хорошие акустические характеристики.</t>
  </si>
  <si>
    <t>Металический акушерский. Специальный акушерский стетоскоп для выслушивания сердцебиений плода. Форма колокола обеспечивает идеальную акустику. Стетоскоп акушерский произведен из аллюминиевого сплава. Обладает хорошими акустическими свойствами.</t>
  </si>
  <si>
    <t>Сухие компоненты реактива на скрытую кровь на 50мл спиртового раствора для лабораторной диагностики.</t>
  </si>
  <si>
    <t>Двухсторонний Ренекс ХР3-0,35/0,25 Для рентген кабинета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</si>
  <si>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</si>
  <si>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SC Medica CS-417Тип. Комплектация: Головка фонендоскопа, включающая стетоскопическую и фонендоскопическую головки -1шт, Оголовье с эластичными оливами-1 пара., Уобразный звукпровод-1шт, Руководство по эксплуотации с гарантийным талоном-1шт</t>
  </si>
  <si>
    <t>сантиметр швейный. Мягкая линейка выполняется из прорезиненной ткани или мягкого пластика. Длина ленты -1,5 м(150см)  щирина -1,5-2 см. Разметка на ней наносится основными делениями с интервалом в 1см и промежуточными в1м. Узкие края сантиметровой полосы оформлены металлическими заклепками.</t>
  </si>
  <si>
    <t>Для аспирации мекония у новорожденных.При синдроме аспирации мекония необходимо отсосать густой меконий не только из носа и глотки, но также и из трахеи. Операцию целесообразно производить до того, как новорожденный сделает первый вдох.</t>
  </si>
  <si>
    <t>08.04.2022г.</t>
  </si>
  <si>
    <t>Махмутов Н.Т.</t>
  </si>
  <si>
    <t>Фармацевт-Провизор: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</si>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</sst>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/>
    <xf numFmtId="0" fontId="11" fillId="0" borderId="1" xfId="0" applyFont="1" applyBorder="1" applyAlignment="1"/>
    <xf numFmtId="4" fontId="2" fillId="0" borderId="1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4" fontId="10" fillId="3" borderId="1" xfId="0" applyNumberFormat="1" applyFont="1" applyFill="1" applyBorder="1"/>
    <xf numFmtId="4" fontId="11" fillId="3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4" fontId="12" fillId="4" borderId="1" xfId="0" applyNumberFormat="1" applyFont="1" applyFill="1" applyBorder="1"/>
    <xf numFmtId="4" fontId="10" fillId="4" borderId="1" xfId="0" applyNumberFormat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0" fillId="2" borderId="1" xfId="0" applyFont="1" applyFill="1" applyBorder="1"/>
    <xf numFmtId="4" fontId="10" fillId="0" borderId="1" xfId="0" applyNumberFormat="1" applyFont="1" applyBorder="1"/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topLeftCell="A87" zoomScaleNormal="100" workbookViewId="0">
      <selection sqref="A1:K10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8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6384" width="9.140625" style="1"/>
  </cols>
  <sheetData>
    <row r="1" spans="1:11" x14ac:dyDescent="0.25">
      <c r="I1" s="1" t="s">
        <v>14</v>
      </c>
    </row>
    <row r="2" spans="1:11" x14ac:dyDescent="0.25">
      <c r="I2" s="1" t="s">
        <v>129</v>
      </c>
    </row>
    <row r="3" spans="1:11" ht="23.25" customHeight="1" x14ac:dyDescent="0.25">
      <c r="B3" s="2" t="s">
        <v>150</v>
      </c>
    </row>
    <row r="4" spans="1:11" s="3" customFormat="1" ht="31.5" customHeight="1" x14ac:dyDescent="0.2">
      <c r="A4" s="57" t="s">
        <v>13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s="9" customFormat="1" ht="12.75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.75" customHeight="1" x14ac:dyDescent="0.25">
      <c r="A6" s="59" t="s">
        <v>0</v>
      </c>
      <c r="B6" s="60" t="s">
        <v>1</v>
      </c>
      <c r="C6" s="60" t="s">
        <v>2</v>
      </c>
      <c r="D6" s="60" t="s">
        <v>3</v>
      </c>
      <c r="E6" s="61" t="s">
        <v>4</v>
      </c>
      <c r="F6" s="61" t="s">
        <v>10</v>
      </c>
      <c r="G6" s="61" t="s">
        <v>5</v>
      </c>
      <c r="H6" s="62" t="s">
        <v>6</v>
      </c>
      <c r="I6" s="63" t="s">
        <v>7</v>
      </c>
      <c r="J6" s="56" t="s">
        <v>8</v>
      </c>
      <c r="K6" s="56" t="s">
        <v>9</v>
      </c>
    </row>
    <row r="7" spans="1:11" s="3" customFormat="1" ht="50.25" customHeight="1" x14ac:dyDescent="0.2">
      <c r="A7" s="59"/>
      <c r="B7" s="60"/>
      <c r="C7" s="60"/>
      <c r="D7" s="60"/>
      <c r="E7" s="61"/>
      <c r="F7" s="61"/>
      <c r="G7" s="61"/>
      <c r="H7" s="62"/>
      <c r="I7" s="63"/>
      <c r="J7" s="56"/>
      <c r="K7" s="56"/>
    </row>
    <row r="8" spans="1:11" s="3" customFormat="1" ht="25.5" customHeight="1" x14ac:dyDescent="0.2">
      <c r="A8" s="49" t="s">
        <v>19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1" s="3" customFormat="1" ht="25.5" customHeight="1" x14ac:dyDescent="0.2">
      <c r="A9" s="15"/>
      <c r="B9" s="16"/>
      <c r="C9" s="22" t="s">
        <v>20</v>
      </c>
      <c r="D9" s="16"/>
      <c r="E9" s="16"/>
      <c r="F9" s="16"/>
      <c r="G9" s="16"/>
      <c r="H9" s="16"/>
      <c r="I9" s="16"/>
      <c r="J9" s="16"/>
      <c r="K9" s="17"/>
    </row>
    <row r="10" spans="1:11" s="3" customFormat="1" ht="126.75" customHeight="1" x14ac:dyDescent="0.25">
      <c r="A10" s="8">
        <v>1</v>
      </c>
      <c r="B10" s="20" t="s">
        <v>21</v>
      </c>
      <c r="C10" s="20" t="s">
        <v>21</v>
      </c>
      <c r="D10" s="21" t="s">
        <v>25</v>
      </c>
      <c r="E10" s="21">
        <v>32184</v>
      </c>
      <c r="F10" s="21">
        <v>24</v>
      </c>
      <c r="G10" s="10">
        <f t="shared" ref="G10:G13" si="0">F10*E10</f>
        <v>772416</v>
      </c>
      <c r="H10" s="5" t="s">
        <v>11</v>
      </c>
      <c r="I10" s="6" t="s">
        <v>16</v>
      </c>
      <c r="J10" s="6" t="s">
        <v>17</v>
      </c>
      <c r="K10" s="7" t="s">
        <v>12</v>
      </c>
    </row>
    <row r="11" spans="1:11" s="3" customFormat="1" ht="119.25" customHeight="1" x14ac:dyDescent="0.25">
      <c r="A11" s="8">
        <v>2</v>
      </c>
      <c r="B11" s="20" t="s">
        <v>22</v>
      </c>
      <c r="C11" s="20" t="s">
        <v>22</v>
      </c>
      <c r="D11" s="21" t="s">
        <v>26</v>
      </c>
      <c r="E11" s="21">
        <v>15445</v>
      </c>
      <c r="F11" s="21">
        <v>8</v>
      </c>
      <c r="G11" s="10">
        <f t="shared" si="0"/>
        <v>123560</v>
      </c>
      <c r="H11" s="5" t="s">
        <v>11</v>
      </c>
      <c r="I11" s="6" t="s">
        <v>16</v>
      </c>
      <c r="J11" s="6" t="s">
        <v>17</v>
      </c>
      <c r="K11" s="7" t="s">
        <v>12</v>
      </c>
    </row>
    <row r="12" spans="1:11" s="3" customFormat="1" ht="130.5" customHeight="1" x14ac:dyDescent="0.25">
      <c r="A12" s="8">
        <v>3</v>
      </c>
      <c r="B12" s="20" t="s">
        <v>23</v>
      </c>
      <c r="C12" s="20" t="s">
        <v>23</v>
      </c>
      <c r="D12" s="21" t="s">
        <v>25</v>
      </c>
      <c r="E12" s="21">
        <v>77976</v>
      </c>
      <c r="F12" s="21">
        <v>22</v>
      </c>
      <c r="G12" s="10">
        <f t="shared" si="0"/>
        <v>1715472</v>
      </c>
      <c r="H12" s="5" t="s">
        <v>11</v>
      </c>
      <c r="I12" s="6" t="s">
        <v>16</v>
      </c>
      <c r="J12" s="6" t="s">
        <v>17</v>
      </c>
      <c r="K12" s="7" t="s">
        <v>12</v>
      </c>
    </row>
    <row r="13" spans="1:11" s="3" customFormat="1" ht="84.75" customHeight="1" x14ac:dyDescent="0.25">
      <c r="A13" s="8">
        <v>4</v>
      </c>
      <c r="B13" s="20" t="s">
        <v>24</v>
      </c>
      <c r="C13" s="20" t="s">
        <v>24</v>
      </c>
      <c r="D13" s="21" t="s">
        <v>25</v>
      </c>
      <c r="E13" s="21">
        <v>96300</v>
      </c>
      <c r="F13" s="21">
        <v>1</v>
      </c>
      <c r="G13" s="10">
        <f t="shared" si="0"/>
        <v>96300</v>
      </c>
      <c r="H13" s="5" t="s">
        <v>11</v>
      </c>
      <c r="I13" s="6" t="s">
        <v>16</v>
      </c>
      <c r="J13" s="6" t="s">
        <v>17</v>
      </c>
      <c r="K13" s="7" t="s">
        <v>12</v>
      </c>
    </row>
    <row r="14" spans="1:11" s="3" customFormat="1" ht="33.75" customHeight="1" x14ac:dyDescent="0.25">
      <c r="A14" s="23"/>
      <c r="B14" s="24" t="s">
        <v>15</v>
      </c>
      <c r="C14" s="23"/>
      <c r="D14" s="23"/>
      <c r="E14" s="23"/>
      <c r="F14" s="23"/>
      <c r="G14" s="39">
        <f>SUM(G10:G13)</f>
        <v>2707748</v>
      </c>
      <c r="H14" s="23"/>
      <c r="I14" s="23"/>
      <c r="J14" s="23"/>
      <c r="K14" s="23"/>
    </row>
    <row r="15" spans="1:11" s="3" customFormat="1" ht="33.75" customHeight="1" x14ac:dyDescent="0.25">
      <c r="A15" s="52" t="s">
        <v>27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</row>
    <row r="16" spans="1:11" s="3" customFormat="1" ht="114" customHeight="1" x14ac:dyDescent="0.25">
      <c r="A16" s="8">
        <v>1</v>
      </c>
      <c r="B16" s="20" t="s">
        <v>28</v>
      </c>
      <c r="C16" s="20" t="s">
        <v>28</v>
      </c>
      <c r="D16" s="21" t="s">
        <v>25</v>
      </c>
      <c r="E16" s="20">
        <v>14600</v>
      </c>
      <c r="F16" s="21">
        <v>16</v>
      </c>
      <c r="G16" s="10">
        <f>E16*F16</f>
        <v>233600</v>
      </c>
      <c r="H16" s="5" t="s">
        <v>11</v>
      </c>
      <c r="I16" s="6" t="s">
        <v>16</v>
      </c>
      <c r="J16" s="6" t="s">
        <v>17</v>
      </c>
      <c r="K16" s="7" t="s">
        <v>12</v>
      </c>
    </row>
    <row r="17" spans="1:11" s="3" customFormat="1" ht="90" customHeight="1" x14ac:dyDescent="0.25">
      <c r="A17" s="8">
        <v>2</v>
      </c>
      <c r="B17" s="20" t="s">
        <v>29</v>
      </c>
      <c r="C17" s="20" t="s">
        <v>29</v>
      </c>
      <c r="D17" s="21" t="s">
        <v>25</v>
      </c>
      <c r="E17" s="20">
        <v>14600</v>
      </c>
      <c r="F17" s="21">
        <v>16</v>
      </c>
      <c r="G17" s="10">
        <f t="shared" ref="G17:G32" si="1">E17*F17</f>
        <v>233600</v>
      </c>
      <c r="H17" s="5" t="s">
        <v>11</v>
      </c>
      <c r="I17" s="6" t="s">
        <v>16</v>
      </c>
      <c r="J17" s="6" t="s">
        <v>17</v>
      </c>
      <c r="K17" s="7" t="s">
        <v>12</v>
      </c>
    </row>
    <row r="18" spans="1:11" s="3" customFormat="1" ht="89.25" customHeight="1" x14ac:dyDescent="0.25">
      <c r="A18" s="8">
        <v>3</v>
      </c>
      <c r="B18" s="20" t="s">
        <v>30</v>
      </c>
      <c r="C18" s="20" t="s">
        <v>30</v>
      </c>
      <c r="D18" s="21" t="s">
        <v>25</v>
      </c>
      <c r="E18" s="20">
        <v>10300</v>
      </c>
      <c r="F18" s="21">
        <v>8</v>
      </c>
      <c r="G18" s="10">
        <f t="shared" si="1"/>
        <v>82400</v>
      </c>
      <c r="H18" s="5" t="s">
        <v>11</v>
      </c>
      <c r="I18" s="6" t="s">
        <v>16</v>
      </c>
      <c r="J18" s="6" t="s">
        <v>17</v>
      </c>
      <c r="K18" s="7" t="s">
        <v>12</v>
      </c>
    </row>
    <row r="19" spans="1:11" ht="51.75" x14ac:dyDescent="0.25">
      <c r="A19" s="8">
        <v>4</v>
      </c>
      <c r="B19" s="20" t="s">
        <v>31</v>
      </c>
      <c r="C19" s="20" t="s">
        <v>31</v>
      </c>
      <c r="D19" s="21" t="s">
        <v>25</v>
      </c>
      <c r="E19" s="20">
        <v>10560</v>
      </c>
      <c r="F19" s="21">
        <v>6</v>
      </c>
      <c r="G19" s="10">
        <f t="shared" si="1"/>
        <v>63360</v>
      </c>
      <c r="H19" s="5" t="s">
        <v>11</v>
      </c>
      <c r="I19" s="6" t="s">
        <v>16</v>
      </c>
      <c r="J19" s="6" t="s">
        <v>17</v>
      </c>
      <c r="K19" s="7" t="s">
        <v>12</v>
      </c>
    </row>
    <row r="20" spans="1:11" ht="51.75" x14ac:dyDescent="0.25">
      <c r="A20" s="8">
        <v>5</v>
      </c>
      <c r="B20" s="20" t="s">
        <v>32</v>
      </c>
      <c r="C20" s="20" t="s">
        <v>32</v>
      </c>
      <c r="D20" s="21" t="s">
        <v>25</v>
      </c>
      <c r="E20" s="20">
        <v>20100</v>
      </c>
      <c r="F20" s="21">
        <v>10</v>
      </c>
      <c r="G20" s="10">
        <f t="shared" si="1"/>
        <v>201000</v>
      </c>
      <c r="H20" s="5" t="s">
        <v>11</v>
      </c>
      <c r="I20" s="6" t="s">
        <v>16</v>
      </c>
      <c r="J20" s="6" t="s">
        <v>17</v>
      </c>
      <c r="K20" s="7" t="s">
        <v>12</v>
      </c>
    </row>
    <row r="21" spans="1:11" ht="51.75" x14ac:dyDescent="0.25">
      <c r="A21" s="8">
        <v>6</v>
      </c>
      <c r="B21" s="20" t="s">
        <v>33</v>
      </c>
      <c r="C21" s="20" t="s">
        <v>33</v>
      </c>
      <c r="D21" s="21" t="s">
        <v>25</v>
      </c>
      <c r="E21" s="20">
        <v>20100</v>
      </c>
      <c r="F21" s="21">
        <v>10</v>
      </c>
      <c r="G21" s="10">
        <f t="shared" si="1"/>
        <v>201000</v>
      </c>
      <c r="H21" s="5" t="s">
        <v>11</v>
      </c>
      <c r="I21" s="6" t="s">
        <v>16</v>
      </c>
      <c r="J21" s="6" t="s">
        <v>17</v>
      </c>
      <c r="K21" s="7" t="s">
        <v>12</v>
      </c>
    </row>
    <row r="22" spans="1:11" ht="51.75" x14ac:dyDescent="0.25">
      <c r="A22" s="8">
        <v>7</v>
      </c>
      <c r="B22" s="20" t="s">
        <v>34</v>
      </c>
      <c r="C22" s="20" t="s">
        <v>34</v>
      </c>
      <c r="D22" s="21" t="s">
        <v>25</v>
      </c>
      <c r="E22" s="20">
        <v>14040</v>
      </c>
      <c r="F22" s="21">
        <v>4</v>
      </c>
      <c r="G22" s="10">
        <f t="shared" si="1"/>
        <v>56160</v>
      </c>
      <c r="H22" s="5" t="s">
        <v>11</v>
      </c>
      <c r="I22" s="6" t="s">
        <v>16</v>
      </c>
      <c r="J22" s="6" t="s">
        <v>17</v>
      </c>
      <c r="K22" s="7" t="s">
        <v>12</v>
      </c>
    </row>
    <row r="23" spans="1:11" ht="51.75" x14ac:dyDescent="0.25">
      <c r="A23" s="8">
        <v>8</v>
      </c>
      <c r="B23" s="20" t="s">
        <v>35</v>
      </c>
      <c r="C23" s="20" t="s">
        <v>35</v>
      </c>
      <c r="D23" s="21" t="s">
        <v>25</v>
      </c>
      <c r="E23" s="20">
        <v>27800</v>
      </c>
      <c r="F23" s="21">
        <v>16</v>
      </c>
      <c r="G23" s="10">
        <f t="shared" si="1"/>
        <v>444800</v>
      </c>
      <c r="H23" s="5" t="s">
        <v>11</v>
      </c>
      <c r="I23" s="6" t="s">
        <v>16</v>
      </c>
      <c r="J23" s="6" t="s">
        <v>17</v>
      </c>
      <c r="K23" s="7" t="s">
        <v>12</v>
      </c>
    </row>
    <row r="24" spans="1:11" ht="51.75" x14ac:dyDescent="0.25">
      <c r="A24" s="8">
        <v>9</v>
      </c>
      <c r="B24" s="20" t="s">
        <v>36</v>
      </c>
      <c r="C24" s="20" t="s">
        <v>36</v>
      </c>
      <c r="D24" s="21" t="s">
        <v>25</v>
      </c>
      <c r="E24" s="20">
        <v>46500</v>
      </c>
      <c r="F24" s="21">
        <v>10</v>
      </c>
      <c r="G24" s="10">
        <f t="shared" si="1"/>
        <v>465000</v>
      </c>
      <c r="H24" s="5" t="s">
        <v>11</v>
      </c>
      <c r="I24" s="6" t="s">
        <v>16</v>
      </c>
      <c r="J24" s="6" t="s">
        <v>17</v>
      </c>
      <c r="K24" s="7" t="s">
        <v>12</v>
      </c>
    </row>
    <row r="25" spans="1:11" ht="51.75" x14ac:dyDescent="0.25">
      <c r="A25" s="8">
        <v>10</v>
      </c>
      <c r="B25" s="20" t="s">
        <v>37</v>
      </c>
      <c r="C25" s="20" t="s">
        <v>37</v>
      </c>
      <c r="D25" s="21" t="s">
        <v>25</v>
      </c>
      <c r="E25" s="20">
        <v>46500</v>
      </c>
      <c r="F25" s="21">
        <v>5</v>
      </c>
      <c r="G25" s="10">
        <f t="shared" si="1"/>
        <v>232500</v>
      </c>
      <c r="H25" s="5" t="s">
        <v>11</v>
      </c>
      <c r="I25" s="6" t="s">
        <v>16</v>
      </c>
      <c r="J25" s="6" t="s">
        <v>17</v>
      </c>
      <c r="K25" s="7" t="s">
        <v>12</v>
      </c>
    </row>
    <row r="26" spans="1:11" ht="51.75" x14ac:dyDescent="0.25">
      <c r="A26" s="8">
        <v>11</v>
      </c>
      <c r="B26" s="20" t="s">
        <v>38</v>
      </c>
      <c r="C26" s="20" t="s">
        <v>38</v>
      </c>
      <c r="D26" s="21" t="s">
        <v>25</v>
      </c>
      <c r="E26" s="20">
        <v>12360</v>
      </c>
      <c r="F26" s="21">
        <v>5</v>
      </c>
      <c r="G26" s="10">
        <f t="shared" si="1"/>
        <v>61800</v>
      </c>
      <c r="H26" s="5" t="s">
        <v>11</v>
      </c>
      <c r="I26" s="6" t="s">
        <v>16</v>
      </c>
      <c r="J26" s="6" t="s">
        <v>17</v>
      </c>
      <c r="K26" s="7" t="s">
        <v>12</v>
      </c>
    </row>
    <row r="27" spans="1:11" ht="51.75" x14ac:dyDescent="0.25">
      <c r="A27" s="8">
        <v>12</v>
      </c>
      <c r="B27" s="20" t="s">
        <v>39</v>
      </c>
      <c r="C27" s="20" t="s">
        <v>39</v>
      </c>
      <c r="D27" s="21" t="s">
        <v>25</v>
      </c>
      <c r="E27" s="20">
        <v>45360</v>
      </c>
      <c r="F27" s="21">
        <v>2</v>
      </c>
      <c r="G27" s="10">
        <f t="shared" si="1"/>
        <v>90720</v>
      </c>
      <c r="H27" s="5" t="s">
        <v>11</v>
      </c>
      <c r="I27" s="6" t="s">
        <v>16</v>
      </c>
      <c r="J27" s="6" t="s">
        <v>17</v>
      </c>
      <c r="K27" s="7" t="s">
        <v>12</v>
      </c>
    </row>
    <row r="28" spans="1:11" ht="51.75" x14ac:dyDescent="0.25">
      <c r="A28" s="8">
        <v>13</v>
      </c>
      <c r="B28" s="20" t="s">
        <v>40</v>
      </c>
      <c r="C28" s="20" t="s">
        <v>40</v>
      </c>
      <c r="D28" s="21" t="s">
        <v>25</v>
      </c>
      <c r="E28" s="20">
        <v>8500</v>
      </c>
      <c r="F28" s="21">
        <v>12</v>
      </c>
      <c r="G28" s="10">
        <f t="shared" si="1"/>
        <v>102000</v>
      </c>
      <c r="H28" s="5" t="s">
        <v>11</v>
      </c>
      <c r="I28" s="6" t="s">
        <v>16</v>
      </c>
      <c r="J28" s="6" t="s">
        <v>17</v>
      </c>
      <c r="K28" s="7" t="s">
        <v>12</v>
      </c>
    </row>
    <row r="29" spans="1:11" ht="51.75" x14ac:dyDescent="0.25">
      <c r="A29" s="8">
        <v>14</v>
      </c>
      <c r="B29" s="19" t="s">
        <v>41</v>
      </c>
      <c r="C29" s="20" t="s">
        <v>41</v>
      </c>
      <c r="D29" s="26" t="s">
        <v>25</v>
      </c>
      <c r="E29" s="27">
        <v>9890</v>
      </c>
      <c r="F29" s="26">
        <v>5</v>
      </c>
      <c r="G29" s="10">
        <f t="shared" si="1"/>
        <v>49450</v>
      </c>
      <c r="H29" s="5" t="s">
        <v>11</v>
      </c>
      <c r="I29" s="6" t="s">
        <v>16</v>
      </c>
      <c r="J29" s="6" t="s">
        <v>17</v>
      </c>
      <c r="K29" s="7" t="s">
        <v>12</v>
      </c>
    </row>
    <row r="30" spans="1:11" ht="51.75" x14ac:dyDescent="0.25">
      <c r="A30" s="8">
        <v>15</v>
      </c>
      <c r="B30" s="20" t="s">
        <v>42</v>
      </c>
      <c r="C30" s="20" t="s">
        <v>42</v>
      </c>
      <c r="D30" s="26" t="s">
        <v>25</v>
      </c>
      <c r="E30" s="27">
        <v>15824</v>
      </c>
      <c r="F30" s="26">
        <v>3</v>
      </c>
      <c r="G30" s="10">
        <f t="shared" si="1"/>
        <v>47472</v>
      </c>
      <c r="H30" s="5" t="s">
        <v>11</v>
      </c>
      <c r="I30" s="6" t="s">
        <v>16</v>
      </c>
      <c r="J30" s="6" t="s">
        <v>17</v>
      </c>
      <c r="K30" s="7" t="s">
        <v>12</v>
      </c>
    </row>
    <row r="31" spans="1:11" ht="51.75" x14ac:dyDescent="0.25">
      <c r="A31" s="8">
        <v>16</v>
      </c>
      <c r="B31" s="20" t="s">
        <v>43</v>
      </c>
      <c r="C31" s="20" t="s">
        <v>44</v>
      </c>
      <c r="D31" s="26" t="s">
        <v>25</v>
      </c>
      <c r="E31" s="27">
        <v>10879</v>
      </c>
      <c r="F31" s="26">
        <v>3</v>
      </c>
      <c r="G31" s="10">
        <f t="shared" si="1"/>
        <v>32637</v>
      </c>
      <c r="H31" s="5" t="s">
        <v>11</v>
      </c>
      <c r="I31" s="6" t="s">
        <v>16</v>
      </c>
      <c r="J31" s="6" t="s">
        <v>17</v>
      </c>
      <c r="K31" s="7" t="s">
        <v>12</v>
      </c>
    </row>
    <row r="32" spans="1:11" ht="51.75" x14ac:dyDescent="0.25">
      <c r="A32" s="8">
        <v>17</v>
      </c>
      <c r="B32" s="20" t="s">
        <v>45</v>
      </c>
      <c r="C32" s="20" t="s">
        <v>45</v>
      </c>
      <c r="D32" s="21" t="s">
        <v>25</v>
      </c>
      <c r="E32" s="20">
        <v>17520</v>
      </c>
      <c r="F32" s="21">
        <v>2</v>
      </c>
      <c r="G32" s="10">
        <f t="shared" si="1"/>
        <v>35040</v>
      </c>
      <c r="H32" s="5" t="s">
        <v>11</v>
      </c>
      <c r="I32" s="6" t="s">
        <v>16</v>
      </c>
      <c r="J32" s="6" t="s">
        <v>17</v>
      </c>
      <c r="K32" s="7" t="s">
        <v>12</v>
      </c>
    </row>
    <row r="33" spans="1:11" s="3" customFormat="1" ht="33.75" customHeight="1" x14ac:dyDescent="0.25">
      <c r="A33" s="23"/>
      <c r="B33" s="24" t="s">
        <v>15</v>
      </c>
      <c r="C33" s="23"/>
      <c r="D33" s="23"/>
      <c r="E33" s="23"/>
      <c r="F33" s="23"/>
      <c r="G33" s="39">
        <f>SUM(G16:G32)</f>
        <v>2632539</v>
      </c>
      <c r="H33" s="23"/>
      <c r="I33" s="23"/>
      <c r="J33" s="23"/>
      <c r="K33" s="23"/>
    </row>
    <row r="34" spans="1:11" ht="36" customHeight="1" x14ac:dyDescent="0.25">
      <c r="A34" s="55" t="s">
        <v>46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t="51.75" x14ac:dyDescent="0.25">
      <c r="A35" s="12">
        <v>1</v>
      </c>
      <c r="B35" s="27" t="s">
        <v>47</v>
      </c>
      <c r="C35" s="27" t="s">
        <v>47</v>
      </c>
      <c r="D35" s="26" t="s">
        <v>25</v>
      </c>
      <c r="E35" s="27">
        <v>10600</v>
      </c>
      <c r="F35" s="26">
        <v>12</v>
      </c>
      <c r="G35" s="25">
        <f>E35*F35</f>
        <v>127200</v>
      </c>
      <c r="H35" s="5" t="s">
        <v>11</v>
      </c>
      <c r="I35" s="6" t="s">
        <v>16</v>
      </c>
      <c r="J35" s="6" t="s">
        <v>17</v>
      </c>
      <c r="K35" s="7" t="s">
        <v>12</v>
      </c>
    </row>
    <row r="36" spans="1:11" ht="51.75" x14ac:dyDescent="0.25">
      <c r="A36" s="12">
        <v>2</v>
      </c>
      <c r="B36" s="20" t="s">
        <v>48</v>
      </c>
      <c r="C36" s="20" t="s">
        <v>48</v>
      </c>
      <c r="D36" s="21" t="s">
        <v>25</v>
      </c>
      <c r="E36" s="20">
        <v>1950</v>
      </c>
      <c r="F36" s="21">
        <v>6</v>
      </c>
      <c r="G36" s="25">
        <f t="shared" ref="G36:G37" si="2">E36*F36</f>
        <v>11700</v>
      </c>
      <c r="H36" s="5" t="s">
        <v>11</v>
      </c>
      <c r="I36" s="6" t="s">
        <v>16</v>
      </c>
      <c r="J36" s="6" t="s">
        <v>17</v>
      </c>
      <c r="K36" s="7" t="s">
        <v>12</v>
      </c>
    </row>
    <row r="37" spans="1:11" ht="51.75" x14ac:dyDescent="0.25">
      <c r="A37" s="12">
        <v>3</v>
      </c>
      <c r="B37" s="20" t="s">
        <v>49</v>
      </c>
      <c r="C37" s="20" t="s">
        <v>49</v>
      </c>
      <c r="D37" s="21" t="s">
        <v>25</v>
      </c>
      <c r="E37" s="20">
        <v>1950</v>
      </c>
      <c r="F37" s="21">
        <v>6</v>
      </c>
      <c r="G37" s="25">
        <f t="shared" si="2"/>
        <v>11700</v>
      </c>
      <c r="H37" s="5" t="s">
        <v>11</v>
      </c>
      <c r="I37" s="6" t="s">
        <v>16</v>
      </c>
      <c r="J37" s="6" t="s">
        <v>17</v>
      </c>
      <c r="K37" s="7" t="s">
        <v>12</v>
      </c>
    </row>
    <row r="38" spans="1:11" s="3" customFormat="1" ht="33.75" customHeight="1" x14ac:dyDescent="0.25">
      <c r="A38" s="23"/>
      <c r="B38" s="24" t="s">
        <v>15</v>
      </c>
      <c r="C38" s="23"/>
      <c r="D38" s="23"/>
      <c r="E38" s="23"/>
      <c r="F38" s="23"/>
      <c r="G38" s="39">
        <f>SUM(G35:G37)</f>
        <v>150600</v>
      </c>
      <c r="H38" s="23"/>
      <c r="I38" s="23"/>
      <c r="J38" s="23"/>
      <c r="K38" s="23"/>
    </row>
    <row r="39" spans="1:11" ht="18.75" x14ac:dyDescent="0.3">
      <c r="A39" s="48" t="s">
        <v>50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135" x14ac:dyDescent="0.25">
      <c r="A40" s="28">
        <v>1</v>
      </c>
      <c r="B40" s="20" t="s">
        <v>51</v>
      </c>
      <c r="C40" s="20" t="s">
        <v>52</v>
      </c>
      <c r="D40" s="21" t="s">
        <v>25</v>
      </c>
      <c r="E40" s="20">
        <v>3800</v>
      </c>
      <c r="F40" s="33">
        <v>5</v>
      </c>
      <c r="G40" s="25">
        <f t="shared" ref="G40:G43" si="3">E40*F40</f>
        <v>19000</v>
      </c>
      <c r="H40" s="5" t="s">
        <v>11</v>
      </c>
      <c r="I40" s="6" t="s">
        <v>16</v>
      </c>
      <c r="J40" s="6" t="s">
        <v>17</v>
      </c>
      <c r="K40" s="7" t="s">
        <v>12</v>
      </c>
    </row>
    <row r="41" spans="1:11" ht="60" x14ac:dyDescent="0.25">
      <c r="A41" s="28">
        <v>2</v>
      </c>
      <c r="B41" s="20" t="s">
        <v>53</v>
      </c>
      <c r="C41" s="20" t="s">
        <v>54</v>
      </c>
      <c r="D41" s="21" t="s">
        <v>25</v>
      </c>
      <c r="E41" s="20">
        <v>7200</v>
      </c>
      <c r="F41" s="33">
        <v>5</v>
      </c>
      <c r="G41" s="25">
        <f t="shared" si="3"/>
        <v>36000</v>
      </c>
      <c r="H41" s="5" t="s">
        <v>11</v>
      </c>
      <c r="I41" s="6" t="s">
        <v>16</v>
      </c>
      <c r="J41" s="6" t="s">
        <v>17</v>
      </c>
      <c r="K41" s="7" t="s">
        <v>12</v>
      </c>
    </row>
    <row r="42" spans="1:11" ht="51.75" x14ac:dyDescent="0.25">
      <c r="A42" s="28">
        <v>3</v>
      </c>
      <c r="B42" s="20" t="s">
        <v>55</v>
      </c>
      <c r="C42" s="20" t="s">
        <v>56</v>
      </c>
      <c r="D42" s="21" t="s">
        <v>25</v>
      </c>
      <c r="E42" s="20">
        <v>50000</v>
      </c>
      <c r="F42" s="33">
        <v>1</v>
      </c>
      <c r="G42" s="25">
        <f t="shared" si="3"/>
        <v>50000</v>
      </c>
      <c r="H42" s="5" t="s">
        <v>11</v>
      </c>
      <c r="I42" s="6" t="s">
        <v>16</v>
      </c>
      <c r="J42" s="6" t="s">
        <v>17</v>
      </c>
      <c r="K42" s="7" t="s">
        <v>12</v>
      </c>
    </row>
    <row r="43" spans="1:11" ht="60" x14ac:dyDescent="0.25">
      <c r="A43" s="28">
        <v>4</v>
      </c>
      <c r="B43" s="20" t="s">
        <v>57</v>
      </c>
      <c r="C43" s="20" t="s">
        <v>58</v>
      </c>
      <c r="D43" s="21" t="s">
        <v>26</v>
      </c>
      <c r="E43" s="20">
        <v>1385</v>
      </c>
      <c r="F43" s="33">
        <v>5</v>
      </c>
      <c r="G43" s="25">
        <f t="shared" si="3"/>
        <v>6925</v>
      </c>
      <c r="H43" s="5" t="s">
        <v>11</v>
      </c>
      <c r="I43" s="6" t="s">
        <v>16</v>
      </c>
      <c r="J43" s="6" t="s">
        <v>17</v>
      </c>
      <c r="K43" s="7" t="s">
        <v>12</v>
      </c>
    </row>
    <row r="44" spans="1:11" x14ac:dyDescent="0.25">
      <c r="A44" s="29"/>
      <c r="B44" s="30" t="s">
        <v>59</v>
      </c>
      <c r="C44" s="31"/>
      <c r="D44" s="32"/>
      <c r="E44" s="12"/>
      <c r="F44" s="13"/>
      <c r="G44" s="38">
        <f>SUM(G40:G43)</f>
        <v>111925</v>
      </c>
      <c r="H44" s="12"/>
      <c r="I44" s="12"/>
      <c r="J44" s="12"/>
      <c r="K44" s="12"/>
    </row>
    <row r="45" spans="1:11" ht="24.75" customHeight="1" x14ac:dyDescent="0.3">
      <c r="A45" s="48" t="s">
        <v>60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90" x14ac:dyDescent="0.25">
      <c r="A46" s="28">
        <v>1</v>
      </c>
      <c r="B46" s="20" t="s">
        <v>61</v>
      </c>
      <c r="C46" s="20" t="s">
        <v>62</v>
      </c>
      <c r="D46" s="21" t="s">
        <v>26</v>
      </c>
      <c r="E46" s="8">
        <v>640</v>
      </c>
      <c r="F46" s="21">
        <v>125</v>
      </c>
      <c r="G46" s="25">
        <f>E46*F46</f>
        <v>80000</v>
      </c>
      <c r="H46" s="5" t="s">
        <v>11</v>
      </c>
      <c r="I46" s="6" t="s">
        <v>16</v>
      </c>
      <c r="J46" s="6" t="s">
        <v>17</v>
      </c>
      <c r="K46" s="7" t="s">
        <v>12</v>
      </c>
    </row>
    <row r="47" spans="1:11" ht="90" x14ac:dyDescent="0.25">
      <c r="A47" s="28">
        <v>2</v>
      </c>
      <c r="B47" s="20" t="s">
        <v>63</v>
      </c>
      <c r="C47" s="20" t="s">
        <v>64</v>
      </c>
      <c r="D47" s="21" t="s">
        <v>26</v>
      </c>
      <c r="E47" s="8">
        <v>640</v>
      </c>
      <c r="F47" s="21">
        <v>125</v>
      </c>
      <c r="G47" s="25">
        <f t="shared" ref="G47:G51" si="4">E47*F47</f>
        <v>80000</v>
      </c>
      <c r="H47" s="5" t="s">
        <v>11</v>
      </c>
      <c r="I47" s="6" t="s">
        <v>16</v>
      </c>
      <c r="J47" s="6" t="s">
        <v>17</v>
      </c>
      <c r="K47" s="7" t="s">
        <v>12</v>
      </c>
    </row>
    <row r="48" spans="1:11" ht="105" x14ac:dyDescent="0.25">
      <c r="A48" s="28">
        <v>3</v>
      </c>
      <c r="B48" s="8" t="s">
        <v>65</v>
      </c>
      <c r="C48" s="20" t="s">
        <v>66</v>
      </c>
      <c r="D48" s="21" t="s">
        <v>26</v>
      </c>
      <c r="E48" s="8">
        <v>550</v>
      </c>
      <c r="F48" s="21">
        <v>100</v>
      </c>
      <c r="G48" s="25">
        <f t="shared" si="4"/>
        <v>55000</v>
      </c>
      <c r="H48" s="5" t="s">
        <v>11</v>
      </c>
      <c r="I48" s="6" t="s">
        <v>16</v>
      </c>
      <c r="J48" s="6" t="s">
        <v>17</v>
      </c>
      <c r="K48" s="7" t="s">
        <v>12</v>
      </c>
    </row>
    <row r="49" spans="1:11" ht="105" x14ac:dyDescent="0.25">
      <c r="A49" s="28">
        <v>4</v>
      </c>
      <c r="B49" s="20" t="s">
        <v>67</v>
      </c>
      <c r="C49" s="20" t="s">
        <v>68</v>
      </c>
      <c r="D49" s="21" t="s">
        <v>26</v>
      </c>
      <c r="E49" s="8">
        <v>550</v>
      </c>
      <c r="F49" s="21">
        <v>100</v>
      </c>
      <c r="G49" s="25">
        <f t="shared" si="4"/>
        <v>55000</v>
      </c>
      <c r="H49" s="5" t="s">
        <v>11</v>
      </c>
      <c r="I49" s="6" t="s">
        <v>16</v>
      </c>
      <c r="J49" s="6" t="s">
        <v>17</v>
      </c>
      <c r="K49" s="7" t="s">
        <v>12</v>
      </c>
    </row>
    <row r="50" spans="1:11" ht="105" x14ac:dyDescent="0.25">
      <c r="A50" s="28">
        <v>5</v>
      </c>
      <c r="B50" s="20" t="s">
        <v>69</v>
      </c>
      <c r="C50" s="20" t="s">
        <v>70</v>
      </c>
      <c r="D50" s="21" t="s">
        <v>26</v>
      </c>
      <c r="E50" s="8">
        <v>550</v>
      </c>
      <c r="F50" s="21">
        <v>100</v>
      </c>
      <c r="G50" s="25">
        <f t="shared" si="4"/>
        <v>55000</v>
      </c>
      <c r="H50" s="5" t="s">
        <v>11</v>
      </c>
      <c r="I50" s="6" t="s">
        <v>16</v>
      </c>
      <c r="J50" s="6" t="s">
        <v>17</v>
      </c>
      <c r="K50" s="7" t="s">
        <v>12</v>
      </c>
    </row>
    <row r="51" spans="1:11" ht="105" x14ac:dyDescent="0.25">
      <c r="A51" s="28">
        <v>6</v>
      </c>
      <c r="B51" s="20" t="s">
        <v>71</v>
      </c>
      <c r="C51" s="20" t="s">
        <v>72</v>
      </c>
      <c r="D51" s="21" t="s">
        <v>26</v>
      </c>
      <c r="E51" s="8">
        <v>550</v>
      </c>
      <c r="F51" s="21">
        <v>100</v>
      </c>
      <c r="G51" s="25">
        <f t="shared" si="4"/>
        <v>55000</v>
      </c>
      <c r="H51" s="5" t="s">
        <v>11</v>
      </c>
      <c r="I51" s="6" t="s">
        <v>16</v>
      </c>
      <c r="J51" s="6" t="s">
        <v>17</v>
      </c>
      <c r="K51" s="7" t="s">
        <v>12</v>
      </c>
    </row>
    <row r="52" spans="1:11" ht="23.25" customHeight="1" x14ac:dyDescent="0.25">
      <c r="A52" s="28"/>
      <c r="B52" s="34" t="s">
        <v>73</v>
      </c>
      <c r="C52" s="20"/>
      <c r="D52" s="21"/>
      <c r="E52" s="12"/>
      <c r="F52" s="13"/>
      <c r="G52" s="38">
        <f>SUM(G46:G51)</f>
        <v>380000</v>
      </c>
      <c r="H52" s="12"/>
      <c r="I52" s="12"/>
      <c r="J52" s="12"/>
      <c r="K52" s="12"/>
    </row>
    <row r="53" spans="1:11" ht="78" customHeight="1" x14ac:dyDescent="0.3">
      <c r="A53" s="12"/>
      <c r="B53" s="37" t="s">
        <v>74</v>
      </c>
      <c r="C53" s="12"/>
      <c r="D53" s="12"/>
      <c r="E53" s="12"/>
      <c r="F53" s="13"/>
      <c r="G53" s="46">
        <f>G52+G44+G38+G33+G14</f>
        <v>5982812</v>
      </c>
      <c r="H53" s="12"/>
      <c r="I53" s="12"/>
      <c r="J53" s="12"/>
      <c r="K53" s="12"/>
    </row>
    <row r="54" spans="1:11" ht="57" customHeight="1" x14ac:dyDescent="0.3">
      <c r="A54" s="47" t="s">
        <v>75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51.75" x14ac:dyDescent="0.25">
      <c r="A55" s="40">
        <v>1</v>
      </c>
      <c r="B55" s="41" t="s">
        <v>77</v>
      </c>
      <c r="C55" s="41" t="s">
        <v>78</v>
      </c>
      <c r="D55" s="42" t="s">
        <v>79</v>
      </c>
      <c r="E55" s="5">
        <v>32000</v>
      </c>
      <c r="F55" s="42">
        <v>1</v>
      </c>
      <c r="G55" s="25">
        <f t="shared" ref="G55:G63" si="5">E55*F55</f>
        <v>32000</v>
      </c>
      <c r="H55" s="5" t="s">
        <v>11</v>
      </c>
      <c r="I55" s="6" t="s">
        <v>16</v>
      </c>
      <c r="J55" s="6" t="s">
        <v>17</v>
      </c>
      <c r="K55" s="7" t="s">
        <v>12</v>
      </c>
    </row>
    <row r="56" spans="1:11" ht="51.75" x14ac:dyDescent="0.25">
      <c r="A56" s="40">
        <v>2</v>
      </c>
      <c r="B56" s="41" t="s">
        <v>80</v>
      </c>
      <c r="C56" s="5" t="s">
        <v>81</v>
      </c>
      <c r="D56" s="42" t="s">
        <v>26</v>
      </c>
      <c r="E56" s="5">
        <v>2800</v>
      </c>
      <c r="F56" s="36">
        <v>3</v>
      </c>
      <c r="G56" s="25">
        <f t="shared" si="5"/>
        <v>8400</v>
      </c>
      <c r="H56" s="5" t="s">
        <v>11</v>
      </c>
      <c r="I56" s="6" t="s">
        <v>16</v>
      </c>
      <c r="J56" s="6" t="s">
        <v>17</v>
      </c>
      <c r="K56" s="7" t="s">
        <v>12</v>
      </c>
    </row>
    <row r="57" spans="1:11" ht="51.75" x14ac:dyDescent="0.25">
      <c r="A57" s="40">
        <v>3</v>
      </c>
      <c r="B57" s="41" t="s">
        <v>82</v>
      </c>
      <c r="C57" s="6" t="s">
        <v>83</v>
      </c>
      <c r="D57" s="42" t="s">
        <v>84</v>
      </c>
      <c r="E57" s="5">
        <v>38000</v>
      </c>
      <c r="F57" s="36">
        <v>5</v>
      </c>
      <c r="G57" s="25">
        <f t="shared" si="5"/>
        <v>190000</v>
      </c>
      <c r="H57" s="5" t="s">
        <v>11</v>
      </c>
      <c r="I57" s="6" t="s">
        <v>16</v>
      </c>
      <c r="J57" s="6" t="s">
        <v>17</v>
      </c>
      <c r="K57" s="7" t="s">
        <v>12</v>
      </c>
    </row>
    <row r="58" spans="1:11" ht="51.75" x14ac:dyDescent="0.25">
      <c r="A58" s="40">
        <v>4</v>
      </c>
      <c r="B58" s="41" t="s">
        <v>85</v>
      </c>
      <c r="C58" s="6" t="s">
        <v>86</v>
      </c>
      <c r="D58" s="42" t="s">
        <v>84</v>
      </c>
      <c r="E58" s="5">
        <v>36800</v>
      </c>
      <c r="F58" s="36">
        <v>1</v>
      </c>
      <c r="G58" s="25">
        <f t="shared" si="5"/>
        <v>36800</v>
      </c>
      <c r="H58" s="5" t="s">
        <v>11</v>
      </c>
      <c r="I58" s="6" t="s">
        <v>16</v>
      </c>
      <c r="J58" s="6" t="s">
        <v>17</v>
      </c>
      <c r="K58" s="7" t="s">
        <v>12</v>
      </c>
    </row>
    <row r="59" spans="1:11" ht="51.75" x14ac:dyDescent="0.25">
      <c r="A59" s="40">
        <v>5</v>
      </c>
      <c r="B59" s="41" t="s">
        <v>87</v>
      </c>
      <c r="C59" s="6" t="s">
        <v>88</v>
      </c>
      <c r="D59" s="42" t="s">
        <v>89</v>
      </c>
      <c r="E59" s="5">
        <v>39800</v>
      </c>
      <c r="F59" s="36">
        <v>1</v>
      </c>
      <c r="G59" s="25">
        <f t="shared" si="5"/>
        <v>39800</v>
      </c>
      <c r="H59" s="5" t="s">
        <v>11</v>
      </c>
      <c r="I59" s="6" t="s">
        <v>16</v>
      </c>
      <c r="J59" s="6" t="s">
        <v>17</v>
      </c>
      <c r="K59" s="7" t="s">
        <v>12</v>
      </c>
    </row>
    <row r="60" spans="1:11" ht="51.75" x14ac:dyDescent="0.25">
      <c r="A60" s="40">
        <v>6</v>
      </c>
      <c r="B60" s="41" t="s">
        <v>90</v>
      </c>
      <c r="C60" s="41" t="s">
        <v>91</v>
      </c>
      <c r="D60" s="42" t="s">
        <v>25</v>
      </c>
      <c r="E60" s="5"/>
      <c r="F60" s="36">
        <v>1</v>
      </c>
      <c r="G60" s="25">
        <f t="shared" si="5"/>
        <v>0</v>
      </c>
      <c r="H60" s="5" t="s">
        <v>11</v>
      </c>
      <c r="I60" s="6" t="s">
        <v>16</v>
      </c>
      <c r="J60" s="6" t="s">
        <v>17</v>
      </c>
      <c r="K60" s="7" t="s">
        <v>12</v>
      </c>
    </row>
    <row r="61" spans="1:11" ht="51.75" x14ac:dyDescent="0.25">
      <c r="A61" s="40">
        <v>7</v>
      </c>
      <c r="B61" s="41" t="s">
        <v>93</v>
      </c>
      <c r="C61" s="41" t="s">
        <v>94</v>
      </c>
      <c r="D61" s="42" t="s">
        <v>79</v>
      </c>
      <c r="E61" s="5">
        <v>45690.15</v>
      </c>
      <c r="F61" s="36">
        <v>0.5</v>
      </c>
      <c r="G61" s="25">
        <f t="shared" si="5"/>
        <v>22845.075000000001</v>
      </c>
      <c r="H61" s="5" t="s">
        <v>11</v>
      </c>
      <c r="I61" s="6" t="s">
        <v>16</v>
      </c>
      <c r="J61" s="6" t="s">
        <v>17</v>
      </c>
      <c r="K61" s="7" t="s">
        <v>12</v>
      </c>
    </row>
    <row r="62" spans="1:11" ht="51.75" x14ac:dyDescent="0.25">
      <c r="A62" s="40">
        <v>8</v>
      </c>
      <c r="B62" s="41" t="s">
        <v>95</v>
      </c>
      <c r="C62" s="5" t="s">
        <v>96</v>
      </c>
      <c r="D62" s="40" t="s">
        <v>97</v>
      </c>
      <c r="E62" s="5">
        <v>44615.839999999997</v>
      </c>
      <c r="F62" s="36">
        <v>0.5</v>
      </c>
      <c r="G62" s="25">
        <f t="shared" si="5"/>
        <v>22307.919999999998</v>
      </c>
      <c r="H62" s="5" t="s">
        <v>11</v>
      </c>
      <c r="I62" s="6" t="s">
        <v>16</v>
      </c>
      <c r="J62" s="6" t="s">
        <v>17</v>
      </c>
      <c r="K62" s="7" t="s">
        <v>12</v>
      </c>
    </row>
    <row r="63" spans="1:11" ht="51.75" x14ac:dyDescent="0.25">
      <c r="A63" s="40">
        <v>9</v>
      </c>
      <c r="B63" s="41" t="s">
        <v>98</v>
      </c>
      <c r="C63" s="5" t="s">
        <v>99</v>
      </c>
      <c r="D63" s="40" t="s">
        <v>97</v>
      </c>
      <c r="E63" s="5">
        <v>44450.03</v>
      </c>
      <c r="F63" s="36">
        <v>0.5</v>
      </c>
      <c r="G63" s="25">
        <f t="shared" si="5"/>
        <v>22225.014999999999</v>
      </c>
      <c r="H63" s="5" t="s">
        <v>11</v>
      </c>
      <c r="I63" s="6" t="s">
        <v>16</v>
      </c>
      <c r="J63" s="6" t="s">
        <v>17</v>
      </c>
      <c r="K63" s="7" t="s">
        <v>12</v>
      </c>
    </row>
    <row r="64" spans="1:11" ht="27.75" customHeight="1" x14ac:dyDescent="0.25">
      <c r="A64" s="12"/>
      <c r="B64" s="14" t="s">
        <v>100</v>
      </c>
      <c r="C64" s="12"/>
      <c r="D64" s="12"/>
      <c r="E64" s="12"/>
      <c r="F64" s="13"/>
      <c r="G64" s="38">
        <f>SUM(G55:G63)</f>
        <v>374378.01</v>
      </c>
      <c r="H64" s="12"/>
      <c r="I64" s="12"/>
      <c r="J64" s="12"/>
      <c r="K64" s="12"/>
    </row>
    <row r="65" spans="1:11" ht="18.75" x14ac:dyDescent="0.3">
      <c r="A65" s="48" t="s">
        <v>101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51.75" x14ac:dyDescent="0.25">
      <c r="A66" s="35">
        <v>1</v>
      </c>
      <c r="B66" s="41" t="s">
        <v>102</v>
      </c>
      <c r="C66" s="41" t="s">
        <v>103</v>
      </c>
      <c r="D66" s="36" t="s">
        <v>76</v>
      </c>
      <c r="E66" s="5">
        <v>3800</v>
      </c>
      <c r="F66" s="36">
        <v>10</v>
      </c>
      <c r="G66" s="4">
        <f>E66*F66</f>
        <v>38000</v>
      </c>
      <c r="H66" s="5" t="s">
        <v>11</v>
      </c>
      <c r="I66" s="6" t="s">
        <v>16</v>
      </c>
      <c r="J66" s="6" t="s">
        <v>17</v>
      </c>
      <c r="K66" s="7" t="s">
        <v>12</v>
      </c>
    </row>
    <row r="67" spans="1:11" ht="51.75" x14ac:dyDescent="0.25">
      <c r="A67" s="35">
        <v>2</v>
      </c>
      <c r="B67" s="41" t="s">
        <v>104</v>
      </c>
      <c r="C67" s="41" t="s">
        <v>105</v>
      </c>
      <c r="D67" s="36" t="s">
        <v>18</v>
      </c>
      <c r="E67" s="5">
        <v>3600</v>
      </c>
      <c r="F67" s="36">
        <v>5</v>
      </c>
      <c r="G67" s="25">
        <f t="shared" ref="G67:G77" si="6">E67*F67</f>
        <v>18000</v>
      </c>
      <c r="H67" s="5" t="s">
        <v>11</v>
      </c>
      <c r="I67" s="6" t="s">
        <v>16</v>
      </c>
      <c r="J67" s="6" t="s">
        <v>17</v>
      </c>
      <c r="K67" s="7" t="s">
        <v>12</v>
      </c>
    </row>
    <row r="68" spans="1:11" ht="51.75" x14ac:dyDescent="0.25">
      <c r="A68" s="35">
        <v>3</v>
      </c>
      <c r="B68" s="43" t="s">
        <v>106</v>
      </c>
      <c r="C68" s="6" t="s">
        <v>107</v>
      </c>
      <c r="D68" s="18" t="s">
        <v>92</v>
      </c>
      <c r="E68" s="5">
        <v>44500</v>
      </c>
      <c r="F68" s="36">
        <v>15</v>
      </c>
      <c r="G68" s="25">
        <f t="shared" si="6"/>
        <v>667500</v>
      </c>
      <c r="H68" s="5" t="s">
        <v>11</v>
      </c>
      <c r="I68" s="6" t="s">
        <v>16</v>
      </c>
      <c r="J68" s="6" t="s">
        <v>17</v>
      </c>
      <c r="K68" s="7" t="s">
        <v>12</v>
      </c>
    </row>
    <row r="69" spans="1:11" ht="51.75" x14ac:dyDescent="0.25">
      <c r="A69" s="35">
        <v>4</v>
      </c>
      <c r="B69" s="43" t="s">
        <v>108</v>
      </c>
      <c r="C69" s="6" t="s">
        <v>109</v>
      </c>
      <c r="D69" s="18" t="s">
        <v>92</v>
      </c>
      <c r="E69" s="44">
        <v>44500</v>
      </c>
      <c r="F69" s="36">
        <v>30</v>
      </c>
      <c r="G69" s="25">
        <f t="shared" si="6"/>
        <v>1335000</v>
      </c>
      <c r="H69" s="5" t="s">
        <v>11</v>
      </c>
      <c r="I69" s="6" t="s">
        <v>16</v>
      </c>
      <c r="J69" s="6" t="s">
        <v>17</v>
      </c>
      <c r="K69" s="7" t="s">
        <v>12</v>
      </c>
    </row>
    <row r="70" spans="1:11" ht="51.75" x14ac:dyDescent="0.25">
      <c r="A70" s="35">
        <v>5</v>
      </c>
      <c r="B70" s="43" t="s">
        <v>110</v>
      </c>
      <c r="C70" s="6" t="s">
        <v>111</v>
      </c>
      <c r="D70" s="18" t="s">
        <v>112</v>
      </c>
      <c r="E70" s="44">
        <v>45100</v>
      </c>
      <c r="F70" s="36">
        <v>2</v>
      </c>
      <c r="G70" s="25">
        <f t="shared" si="6"/>
        <v>90200</v>
      </c>
      <c r="H70" s="5" t="s">
        <v>11</v>
      </c>
      <c r="I70" s="6" t="s">
        <v>16</v>
      </c>
      <c r="J70" s="6" t="s">
        <v>17</v>
      </c>
      <c r="K70" s="7" t="s">
        <v>12</v>
      </c>
    </row>
    <row r="71" spans="1:11" ht="51.75" x14ac:dyDescent="0.25">
      <c r="A71" s="35">
        <v>6</v>
      </c>
      <c r="B71" s="43" t="s">
        <v>113</v>
      </c>
      <c r="C71" s="43" t="s">
        <v>114</v>
      </c>
      <c r="D71" s="18" t="s">
        <v>112</v>
      </c>
      <c r="E71" s="44">
        <v>29100</v>
      </c>
      <c r="F71" s="36">
        <v>2</v>
      </c>
      <c r="G71" s="25">
        <f t="shared" si="6"/>
        <v>58200</v>
      </c>
      <c r="H71" s="5" t="s">
        <v>11</v>
      </c>
      <c r="I71" s="6" t="s">
        <v>16</v>
      </c>
      <c r="J71" s="6" t="s">
        <v>17</v>
      </c>
      <c r="K71" s="7" t="s">
        <v>12</v>
      </c>
    </row>
    <row r="72" spans="1:11" ht="51.75" x14ac:dyDescent="0.25">
      <c r="A72" s="35">
        <v>7</v>
      </c>
      <c r="B72" s="43" t="s">
        <v>115</v>
      </c>
      <c r="C72" s="6" t="s">
        <v>116</v>
      </c>
      <c r="D72" s="18" t="s">
        <v>92</v>
      </c>
      <c r="E72" s="44">
        <v>116700</v>
      </c>
      <c r="F72" s="36">
        <v>4</v>
      </c>
      <c r="G72" s="25">
        <f t="shared" si="6"/>
        <v>466800</v>
      </c>
      <c r="H72" s="5" t="s">
        <v>11</v>
      </c>
      <c r="I72" s="6" t="s">
        <v>16</v>
      </c>
      <c r="J72" s="6" t="s">
        <v>17</v>
      </c>
      <c r="K72" s="7" t="s">
        <v>12</v>
      </c>
    </row>
    <row r="73" spans="1:11" ht="51.75" x14ac:dyDescent="0.25">
      <c r="A73" s="35">
        <v>8</v>
      </c>
      <c r="B73" s="43" t="s">
        <v>117</v>
      </c>
      <c r="C73" s="43" t="s">
        <v>118</v>
      </c>
      <c r="D73" s="18" t="s">
        <v>112</v>
      </c>
      <c r="E73" s="44">
        <v>33800</v>
      </c>
      <c r="F73" s="36">
        <v>1</v>
      </c>
      <c r="G73" s="25">
        <f t="shared" si="6"/>
        <v>33800</v>
      </c>
      <c r="H73" s="5" t="s">
        <v>11</v>
      </c>
      <c r="I73" s="6" t="s">
        <v>16</v>
      </c>
      <c r="J73" s="6" t="s">
        <v>17</v>
      </c>
      <c r="K73" s="7" t="s">
        <v>12</v>
      </c>
    </row>
    <row r="74" spans="1:11" ht="51.75" x14ac:dyDescent="0.25">
      <c r="A74" s="35">
        <v>9</v>
      </c>
      <c r="B74" s="43" t="s">
        <v>119</v>
      </c>
      <c r="C74" s="43" t="s">
        <v>120</v>
      </c>
      <c r="D74" s="18" t="s">
        <v>112</v>
      </c>
      <c r="E74" s="44">
        <v>27300</v>
      </c>
      <c r="F74" s="36">
        <v>2</v>
      </c>
      <c r="G74" s="25">
        <f t="shared" si="6"/>
        <v>54600</v>
      </c>
      <c r="H74" s="5" t="s">
        <v>11</v>
      </c>
      <c r="I74" s="6" t="s">
        <v>16</v>
      </c>
      <c r="J74" s="6" t="s">
        <v>17</v>
      </c>
      <c r="K74" s="7" t="s">
        <v>12</v>
      </c>
    </row>
    <row r="75" spans="1:11" ht="51.75" x14ac:dyDescent="0.25">
      <c r="A75" s="35">
        <v>10</v>
      </c>
      <c r="B75" s="43" t="s">
        <v>121</v>
      </c>
      <c r="C75" s="43" t="s">
        <v>122</v>
      </c>
      <c r="D75" s="18" t="s">
        <v>112</v>
      </c>
      <c r="E75" s="44">
        <v>10300</v>
      </c>
      <c r="F75" s="36">
        <v>8</v>
      </c>
      <c r="G75" s="25">
        <f t="shared" si="6"/>
        <v>82400</v>
      </c>
      <c r="H75" s="5" t="s">
        <v>11</v>
      </c>
      <c r="I75" s="6" t="s">
        <v>16</v>
      </c>
      <c r="J75" s="6" t="s">
        <v>17</v>
      </c>
      <c r="K75" s="7" t="s">
        <v>12</v>
      </c>
    </row>
    <row r="76" spans="1:11" ht="51.75" x14ac:dyDescent="0.25">
      <c r="A76" s="35">
        <v>11</v>
      </c>
      <c r="B76" s="43" t="s">
        <v>123</v>
      </c>
      <c r="C76" s="43" t="s">
        <v>124</v>
      </c>
      <c r="D76" s="18" t="s">
        <v>112</v>
      </c>
      <c r="E76" s="44">
        <v>30600</v>
      </c>
      <c r="F76" s="36">
        <v>2</v>
      </c>
      <c r="G76" s="25">
        <f t="shared" si="6"/>
        <v>61200</v>
      </c>
      <c r="H76" s="5" t="s">
        <v>11</v>
      </c>
      <c r="I76" s="6" t="s">
        <v>16</v>
      </c>
      <c r="J76" s="6" t="s">
        <v>17</v>
      </c>
      <c r="K76" s="7" t="s">
        <v>12</v>
      </c>
    </row>
    <row r="77" spans="1:11" ht="140.25" x14ac:dyDescent="0.25">
      <c r="A77" s="35">
        <v>12</v>
      </c>
      <c r="B77" s="41" t="s">
        <v>125</v>
      </c>
      <c r="C77" s="6" t="s">
        <v>126</v>
      </c>
      <c r="D77" s="36" t="s">
        <v>25</v>
      </c>
      <c r="E77" s="44">
        <v>161028</v>
      </c>
      <c r="F77" s="36">
        <v>20</v>
      </c>
      <c r="G77" s="25">
        <f t="shared" si="6"/>
        <v>3220560</v>
      </c>
      <c r="H77" s="5" t="s">
        <v>11</v>
      </c>
      <c r="I77" s="6" t="s">
        <v>16</v>
      </c>
      <c r="J77" s="6" t="s">
        <v>17</v>
      </c>
      <c r="K77" s="7" t="s">
        <v>12</v>
      </c>
    </row>
    <row r="78" spans="1:11" ht="22.5" customHeight="1" x14ac:dyDescent="0.25">
      <c r="A78" s="12"/>
      <c r="B78" s="14" t="s">
        <v>15</v>
      </c>
      <c r="C78" s="12"/>
      <c r="D78" s="12"/>
      <c r="E78" s="12"/>
      <c r="F78" s="13"/>
      <c r="G78" s="38">
        <f>SUM(G66:G77)</f>
        <v>6126260</v>
      </c>
      <c r="H78" s="12"/>
      <c r="I78" s="12"/>
      <c r="J78" s="12"/>
      <c r="K78" s="12"/>
    </row>
    <row r="79" spans="1:11" ht="36" customHeight="1" x14ac:dyDescent="0.3">
      <c r="A79" s="12"/>
      <c r="B79" s="14" t="s">
        <v>127</v>
      </c>
      <c r="C79" s="12"/>
      <c r="D79" s="12"/>
      <c r="E79" s="12"/>
      <c r="F79" s="13"/>
      <c r="G79" s="45">
        <f>G64+G78</f>
        <v>6500638.0099999998</v>
      </c>
      <c r="H79" s="12"/>
      <c r="I79" s="12"/>
      <c r="J79" s="12"/>
      <c r="K79" s="12"/>
    </row>
    <row r="80" spans="1:11" ht="18.75" x14ac:dyDescent="0.3">
      <c r="A80" s="12"/>
      <c r="B80" s="65" t="s">
        <v>130</v>
      </c>
      <c r="C80" s="66"/>
      <c r="D80" s="66"/>
      <c r="E80" s="66"/>
      <c r="F80" s="67"/>
      <c r="G80" s="25"/>
      <c r="H80" s="12"/>
      <c r="I80" s="12"/>
      <c r="J80" s="12"/>
      <c r="K80" s="12"/>
    </row>
    <row r="81" spans="1:11" ht="51.75" x14ac:dyDescent="0.25">
      <c r="A81" s="12">
        <v>1</v>
      </c>
      <c r="B81" s="68" t="s">
        <v>131</v>
      </c>
      <c r="C81" s="68" t="s">
        <v>141</v>
      </c>
      <c r="D81" s="12" t="s">
        <v>18</v>
      </c>
      <c r="E81" s="12">
        <v>4800</v>
      </c>
      <c r="F81" s="71">
        <v>60</v>
      </c>
      <c r="G81" s="25">
        <f>E81*F81</f>
        <v>288000</v>
      </c>
      <c r="H81" s="5" t="s">
        <v>11</v>
      </c>
      <c r="I81" s="6" t="s">
        <v>16</v>
      </c>
      <c r="J81" s="6" t="s">
        <v>17</v>
      </c>
      <c r="K81" s="7" t="s">
        <v>12</v>
      </c>
    </row>
    <row r="82" spans="1:11" ht="51.75" x14ac:dyDescent="0.25">
      <c r="A82" s="12">
        <v>2</v>
      </c>
      <c r="B82" s="68" t="s">
        <v>132</v>
      </c>
      <c r="C82" s="68" t="s">
        <v>132</v>
      </c>
      <c r="D82" s="12" t="s">
        <v>18</v>
      </c>
      <c r="E82" s="12">
        <v>2400</v>
      </c>
      <c r="F82" s="71">
        <v>60</v>
      </c>
      <c r="G82" s="25">
        <f t="shared" ref="G82:G91" si="7">E82*F82</f>
        <v>144000</v>
      </c>
      <c r="H82" s="5" t="s">
        <v>11</v>
      </c>
      <c r="I82" s="6" t="s">
        <v>16</v>
      </c>
      <c r="J82" s="6" t="s">
        <v>17</v>
      </c>
      <c r="K82" s="7" t="s">
        <v>12</v>
      </c>
    </row>
    <row r="83" spans="1:11" ht="60" x14ac:dyDescent="0.25">
      <c r="A83" s="12">
        <v>3</v>
      </c>
      <c r="B83" s="68" t="s">
        <v>133</v>
      </c>
      <c r="C83" s="68" t="s">
        <v>142</v>
      </c>
      <c r="D83" s="12" t="s">
        <v>18</v>
      </c>
      <c r="E83" s="12">
        <v>8900</v>
      </c>
      <c r="F83" s="71">
        <v>11</v>
      </c>
      <c r="G83" s="25">
        <f t="shared" si="7"/>
        <v>97900</v>
      </c>
      <c r="H83" s="5" t="s">
        <v>11</v>
      </c>
      <c r="I83" s="6" t="s">
        <v>16</v>
      </c>
      <c r="J83" s="6" t="s">
        <v>17</v>
      </c>
      <c r="K83" s="7" t="s">
        <v>12</v>
      </c>
    </row>
    <row r="84" spans="1:11" ht="75" x14ac:dyDescent="0.25">
      <c r="A84" s="12">
        <v>4</v>
      </c>
      <c r="B84" s="68" t="s">
        <v>133</v>
      </c>
      <c r="C84" s="68" t="s">
        <v>143</v>
      </c>
      <c r="D84" s="12" t="s">
        <v>18</v>
      </c>
      <c r="E84" s="12">
        <v>4200</v>
      </c>
      <c r="F84" s="71">
        <v>17</v>
      </c>
      <c r="G84" s="25">
        <f t="shared" si="7"/>
        <v>71400</v>
      </c>
      <c r="H84" s="5" t="s">
        <v>11</v>
      </c>
      <c r="I84" s="6" t="s">
        <v>16</v>
      </c>
      <c r="J84" s="6" t="s">
        <v>17</v>
      </c>
      <c r="K84" s="7" t="s">
        <v>12</v>
      </c>
    </row>
    <row r="85" spans="1:11" ht="51.75" x14ac:dyDescent="0.25">
      <c r="A85" s="12">
        <v>5</v>
      </c>
      <c r="B85" s="68" t="s">
        <v>134</v>
      </c>
      <c r="C85" s="68" t="s">
        <v>144</v>
      </c>
      <c r="D85" s="12" t="s">
        <v>18</v>
      </c>
      <c r="E85" s="12">
        <v>1800</v>
      </c>
      <c r="F85" s="71">
        <v>8</v>
      </c>
      <c r="G85" s="25">
        <f t="shared" si="7"/>
        <v>14400</v>
      </c>
      <c r="H85" s="5" t="s">
        <v>11</v>
      </c>
      <c r="I85" s="6" t="s">
        <v>16</v>
      </c>
      <c r="J85" s="6" t="s">
        <v>17</v>
      </c>
      <c r="K85" s="7" t="s">
        <v>12</v>
      </c>
    </row>
    <row r="86" spans="1:11" ht="51.75" x14ac:dyDescent="0.25">
      <c r="A86" s="12">
        <v>6</v>
      </c>
      <c r="B86" s="68" t="s">
        <v>135</v>
      </c>
      <c r="C86" s="68" t="s">
        <v>145</v>
      </c>
      <c r="D86" s="12" t="s">
        <v>18</v>
      </c>
      <c r="E86" s="12">
        <v>2500</v>
      </c>
      <c r="F86" s="71">
        <v>2</v>
      </c>
      <c r="G86" s="25">
        <f t="shared" si="7"/>
        <v>5000</v>
      </c>
      <c r="H86" s="5" t="s">
        <v>11</v>
      </c>
      <c r="I86" s="6" t="s">
        <v>16</v>
      </c>
      <c r="J86" s="6" t="s">
        <v>17</v>
      </c>
      <c r="K86" s="7" t="s">
        <v>12</v>
      </c>
    </row>
    <row r="87" spans="1:11" ht="60" x14ac:dyDescent="0.25">
      <c r="A87" s="12">
        <v>7</v>
      </c>
      <c r="B87" s="69" t="s">
        <v>136</v>
      </c>
      <c r="C87" s="68" t="s">
        <v>146</v>
      </c>
      <c r="D87" s="12" t="s">
        <v>18</v>
      </c>
      <c r="E87" s="12">
        <v>60000</v>
      </c>
      <c r="F87" s="71">
        <v>20</v>
      </c>
      <c r="G87" s="25">
        <f t="shared" si="7"/>
        <v>1200000</v>
      </c>
      <c r="H87" s="5" t="s">
        <v>11</v>
      </c>
      <c r="I87" s="6" t="s">
        <v>16</v>
      </c>
      <c r="J87" s="6" t="s">
        <v>17</v>
      </c>
      <c r="K87" s="7" t="s">
        <v>12</v>
      </c>
    </row>
    <row r="88" spans="1:11" ht="75" x14ac:dyDescent="0.25">
      <c r="A88" s="12">
        <v>8</v>
      </c>
      <c r="B88" s="70" t="s">
        <v>137</v>
      </c>
      <c r="C88" s="68" t="s">
        <v>147</v>
      </c>
      <c r="D88" s="12" t="s">
        <v>18</v>
      </c>
      <c r="E88" s="12">
        <v>4500</v>
      </c>
      <c r="F88" s="71">
        <v>15</v>
      </c>
      <c r="G88" s="25">
        <f t="shared" si="7"/>
        <v>67500</v>
      </c>
      <c r="H88" s="5" t="s">
        <v>11</v>
      </c>
      <c r="I88" s="6" t="s">
        <v>16</v>
      </c>
      <c r="J88" s="6" t="s">
        <v>17</v>
      </c>
      <c r="K88" s="7" t="s">
        <v>12</v>
      </c>
    </row>
    <row r="89" spans="1:11" ht="75" x14ac:dyDescent="0.25">
      <c r="A89" s="12">
        <v>9</v>
      </c>
      <c r="B89" s="70" t="s">
        <v>138</v>
      </c>
      <c r="C89" s="68" t="s">
        <v>148</v>
      </c>
      <c r="D89" s="12" t="s">
        <v>18</v>
      </c>
      <c r="E89" s="12">
        <v>650</v>
      </c>
      <c r="F89" s="71">
        <v>34</v>
      </c>
      <c r="G89" s="25">
        <f t="shared" si="7"/>
        <v>22100</v>
      </c>
      <c r="H89" s="5" t="s">
        <v>11</v>
      </c>
      <c r="I89" s="6" t="s">
        <v>16</v>
      </c>
      <c r="J89" s="6" t="s">
        <v>17</v>
      </c>
      <c r="K89" s="7" t="s">
        <v>12</v>
      </c>
    </row>
    <row r="90" spans="1:11" ht="51.75" x14ac:dyDescent="0.25">
      <c r="A90" s="12">
        <v>10</v>
      </c>
      <c r="B90" s="68" t="s">
        <v>139</v>
      </c>
      <c r="C90" s="68" t="s">
        <v>139</v>
      </c>
      <c r="D90" s="12" t="s">
        <v>18</v>
      </c>
      <c r="E90" s="12">
        <v>2500</v>
      </c>
      <c r="F90" s="71">
        <v>500</v>
      </c>
      <c r="G90" s="25">
        <f t="shared" si="7"/>
        <v>1250000</v>
      </c>
      <c r="H90" s="5" t="s">
        <v>11</v>
      </c>
      <c r="I90" s="6" t="s">
        <v>16</v>
      </c>
      <c r="J90" s="6" t="s">
        <v>17</v>
      </c>
      <c r="K90" s="7" t="s">
        <v>12</v>
      </c>
    </row>
    <row r="91" spans="1:11" ht="60" x14ac:dyDescent="0.25">
      <c r="A91" s="12">
        <v>11</v>
      </c>
      <c r="B91" s="68" t="s">
        <v>140</v>
      </c>
      <c r="C91" s="68" t="s">
        <v>149</v>
      </c>
      <c r="D91" s="12" t="s">
        <v>18</v>
      </c>
      <c r="E91" s="12">
        <v>6500</v>
      </c>
      <c r="F91" s="71">
        <v>1000</v>
      </c>
      <c r="G91" s="25">
        <f t="shared" si="7"/>
        <v>6500000</v>
      </c>
      <c r="H91" s="5" t="s">
        <v>11</v>
      </c>
      <c r="I91" s="6" t="s">
        <v>16</v>
      </c>
      <c r="J91" s="6" t="s">
        <v>17</v>
      </c>
      <c r="K91" s="7" t="s">
        <v>12</v>
      </c>
    </row>
    <row r="92" spans="1:11" ht="34.5" customHeight="1" x14ac:dyDescent="0.25">
      <c r="A92" s="12"/>
      <c r="B92" s="14" t="s">
        <v>15</v>
      </c>
      <c r="C92" s="12"/>
      <c r="D92" s="12"/>
      <c r="E92" s="12"/>
      <c r="F92" s="13"/>
      <c r="G92" s="72">
        <f>SUM(G81:G91)</f>
        <v>9660300</v>
      </c>
      <c r="H92" s="12"/>
      <c r="I92" s="12"/>
      <c r="J92" s="12"/>
      <c r="K92" s="12"/>
    </row>
    <row r="93" spans="1:11" x14ac:dyDescent="0.25">
      <c r="A93" s="12"/>
      <c r="B93" s="64"/>
      <c r="C93" s="12"/>
      <c r="D93" s="12"/>
      <c r="E93" s="12"/>
      <c r="F93" s="13"/>
      <c r="G93" s="25"/>
      <c r="H93" s="12"/>
      <c r="I93" s="12"/>
      <c r="J93" s="12"/>
      <c r="K93" s="12"/>
    </row>
    <row r="96" spans="1:11" x14ac:dyDescent="0.25">
      <c r="B96" s="2" t="s">
        <v>128</v>
      </c>
      <c r="C96" s="1" t="s">
        <v>151</v>
      </c>
    </row>
    <row r="98" spans="2:3" x14ac:dyDescent="0.25">
      <c r="B98" s="2" t="s">
        <v>152</v>
      </c>
      <c r="C98" s="1" t="s">
        <v>153</v>
      </c>
    </row>
  </sheetData>
  <mergeCells count="20">
    <mergeCell ref="B80:F80"/>
    <mergeCell ref="J6:J7"/>
    <mergeCell ref="K6:K7"/>
    <mergeCell ref="A4:K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54:K54"/>
    <mergeCell ref="A65:K65"/>
    <mergeCell ref="A39:K39"/>
    <mergeCell ref="A45:K45"/>
    <mergeCell ref="A8:K8"/>
    <mergeCell ref="A15:K15"/>
    <mergeCell ref="A34:K34"/>
  </mergeCells>
  <pageMargins left="0.27559055118110237" right="0.19685039370078741" top="0.31496062992125984" bottom="0.19685039370078741" header="0.31496062992125984" footer="0.19685039370078741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Повтор реагентов и ИМН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2022-04-08T11:22:51Z</dcterms:modified>
</cp:coreProperties>
</file>